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N34" i="1"/>
  <c r="M34"/>
  <c r="L34"/>
  <c r="K34"/>
  <c r="J34"/>
  <c r="I34"/>
  <c r="H34"/>
  <c r="G34"/>
  <c r="E34"/>
  <c r="F34" s="1"/>
  <c r="D34"/>
  <c r="C34"/>
  <c r="B34"/>
  <c r="N33"/>
  <c r="M33"/>
  <c r="L33"/>
  <c r="K33"/>
  <c r="J33"/>
  <c r="I33"/>
  <c r="H33"/>
  <c r="G33" s="1"/>
  <c r="E33"/>
  <c r="F33" s="1"/>
  <c r="D33"/>
  <c r="C33"/>
  <c r="B33"/>
  <c r="N32"/>
  <c r="M32"/>
  <c r="L32"/>
  <c r="K32"/>
  <c r="J32"/>
  <c r="H32"/>
  <c r="G32" s="1"/>
  <c r="F32"/>
  <c r="E32"/>
  <c r="D32"/>
  <c r="C32"/>
  <c r="B32"/>
  <c r="N31"/>
  <c r="M31"/>
  <c r="L31"/>
  <c r="K31"/>
  <c r="J31"/>
  <c r="H31"/>
  <c r="I31" s="1"/>
  <c r="F31"/>
  <c r="E31"/>
  <c r="D31"/>
  <c r="C31"/>
  <c r="B31"/>
  <c r="N30"/>
  <c r="M30"/>
  <c r="L30"/>
  <c r="K30"/>
  <c r="J30"/>
  <c r="H30"/>
  <c r="G30" s="1"/>
  <c r="F30"/>
  <c r="E30"/>
  <c r="D30"/>
  <c r="C30"/>
  <c r="B30"/>
  <c r="N29"/>
  <c r="M29"/>
  <c r="L29"/>
  <c r="K29"/>
  <c r="J29"/>
  <c r="H29"/>
  <c r="I29" s="1"/>
  <c r="F29"/>
  <c r="E29"/>
  <c r="D29"/>
  <c r="C29"/>
  <c r="B29"/>
  <c r="N28"/>
  <c r="M28"/>
  <c r="L28"/>
  <c r="K28"/>
  <c r="J28"/>
  <c r="H28"/>
  <c r="G28" s="1"/>
  <c r="F28"/>
  <c r="E28"/>
  <c r="D28"/>
  <c r="C28"/>
  <c r="B28"/>
  <c r="N27"/>
  <c r="M27"/>
  <c r="L27"/>
  <c r="K27"/>
  <c r="J27"/>
  <c r="H27"/>
  <c r="I27" s="1"/>
  <c r="F27"/>
  <c r="E27"/>
  <c r="D27"/>
  <c r="C27"/>
  <c r="B27"/>
  <c r="N26"/>
  <c r="M26"/>
  <c r="L26"/>
  <c r="K26"/>
  <c r="J26"/>
  <c r="H26"/>
  <c r="G26" s="1"/>
  <c r="F26"/>
  <c r="E26"/>
  <c r="D26"/>
  <c r="C26"/>
  <c r="B26"/>
  <c r="N25"/>
  <c r="M25"/>
  <c r="L25"/>
  <c r="K25"/>
  <c r="J25"/>
  <c r="H25"/>
  <c r="I25" s="1"/>
  <c r="F25"/>
  <c r="E25"/>
  <c r="D25"/>
  <c r="C25"/>
  <c r="B25"/>
  <c r="N24"/>
  <c r="M24"/>
  <c r="L24"/>
  <c r="K24"/>
  <c r="J24"/>
  <c r="H24"/>
  <c r="G24" s="1"/>
  <c r="F24"/>
  <c r="E24"/>
  <c r="D24"/>
  <c r="C24"/>
  <c r="B24"/>
  <c r="N23"/>
  <c r="M23"/>
  <c r="L23"/>
  <c r="K23"/>
  <c r="J23"/>
  <c r="H23"/>
  <c r="I23" s="1"/>
  <c r="F23"/>
  <c r="E23"/>
  <c r="D23"/>
  <c r="C23"/>
  <c r="B23"/>
  <c r="N22"/>
  <c r="M22"/>
  <c r="L22"/>
  <c r="K22"/>
  <c r="J22"/>
  <c r="H22"/>
  <c r="G22" s="1"/>
  <c r="F22"/>
  <c r="E22"/>
  <c r="D22"/>
  <c r="C22"/>
  <c r="B22"/>
  <c r="N21"/>
  <c r="M21"/>
  <c r="L21"/>
  <c r="K21"/>
  <c r="J21"/>
  <c r="H21"/>
  <c r="I21" s="1"/>
  <c r="F21"/>
  <c r="E21"/>
  <c r="D21"/>
  <c r="C21"/>
  <c r="B21"/>
  <c r="N20"/>
  <c r="M20"/>
  <c r="L20"/>
  <c r="K20"/>
  <c r="J20"/>
  <c r="H20"/>
  <c r="G20" s="1"/>
  <c r="F20"/>
  <c r="E20"/>
  <c r="D20"/>
  <c r="C20"/>
  <c r="B20"/>
  <c r="N19"/>
  <c r="M19"/>
  <c r="L19"/>
  <c r="K19"/>
  <c r="J19"/>
  <c r="H19"/>
  <c r="I19" s="1"/>
  <c r="F19"/>
  <c r="E19"/>
  <c r="D19"/>
  <c r="C19"/>
  <c r="B19"/>
  <c r="N18"/>
  <c r="M18"/>
  <c r="L18"/>
  <c r="K18"/>
  <c r="J18"/>
  <c r="H18"/>
  <c r="G18" s="1"/>
  <c r="F18"/>
  <c r="E18"/>
  <c r="D18"/>
  <c r="C18"/>
  <c r="B18"/>
  <c r="N17"/>
  <c r="M17"/>
  <c r="L17"/>
  <c r="K17"/>
  <c r="J17"/>
  <c r="H17"/>
  <c r="I17" s="1"/>
  <c r="F17"/>
  <c r="E17"/>
  <c r="D17"/>
  <c r="C17"/>
  <c r="B17"/>
  <c r="N16"/>
  <c r="M16"/>
  <c r="L16"/>
  <c r="K16"/>
  <c r="J16"/>
  <c r="H16"/>
  <c r="G16" s="1"/>
  <c r="F16"/>
  <c r="E16"/>
  <c r="D16"/>
  <c r="C16"/>
  <c r="B16"/>
  <c r="N15"/>
  <c r="M15"/>
  <c r="L15"/>
  <c r="K15"/>
  <c r="J15"/>
  <c r="H15"/>
  <c r="I15" s="1"/>
  <c r="F15"/>
  <c r="E15"/>
  <c r="D15"/>
  <c r="C15"/>
  <c r="B15"/>
  <c r="N14"/>
  <c r="M14"/>
  <c r="L14"/>
  <c r="K14"/>
  <c r="J14"/>
  <c r="H14"/>
  <c r="G14" s="1"/>
  <c r="F14"/>
  <c r="E14"/>
  <c r="D14"/>
  <c r="C14"/>
  <c r="B14"/>
  <c r="N13"/>
  <c r="M13"/>
  <c r="L13"/>
  <c r="K13"/>
  <c r="J13"/>
  <c r="H13"/>
  <c r="I13" s="1"/>
  <c r="F13"/>
  <c r="E13"/>
  <c r="D13"/>
  <c r="C13"/>
  <c r="B13"/>
  <c r="N12"/>
  <c r="M12"/>
  <c r="L12"/>
  <c r="K12"/>
  <c r="J12"/>
  <c r="H12"/>
  <c r="G12" s="1"/>
  <c r="F12"/>
  <c r="E12"/>
  <c r="D12"/>
  <c r="C12"/>
  <c r="B12"/>
  <c r="N11"/>
  <c r="M11"/>
  <c r="L11"/>
  <c r="K11"/>
  <c r="J11"/>
  <c r="H11"/>
  <c r="I11" s="1"/>
  <c r="F11"/>
  <c r="E11"/>
  <c r="D11"/>
  <c r="C11"/>
  <c r="B11"/>
  <c r="N10"/>
  <c r="M10"/>
  <c r="L10"/>
  <c r="K10"/>
  <c r="J10"/>
  <c r="H10"/>
  <c r="G10" s="1"/>
  <c r="F10"/>
  <c r="E10"/>
  <c r="D10"/>
  <c r="C10"/>
  <c r="B10"/>
  <c r="N9"/>
  <c r="M9"/>
  <c r="L9"/>
  <c r="K9"/>
  <c r="J9"/>
  <c r="H9"/>
  <c r="I9" s="1"/>
  <c r="F9"/>
  <c r="E9"/>
  <c r="D9"/>
  <c r="C9"/>
  <c r="B9"/>
  <c r="N8"/>
  <c r="M8"/>
  <c r="L8"/>
  <c r="K8"/>
  <c r="J8"/>
  <c r="H8"/>
  <c r="G8" s="1"/>
  <c r="F8"/>
  <c r="E8"/>
  <c r="D8"/>
  <c r="C8"/>
  <c r="B8"/>
  <c r="N7"/>
  <c r="M7"/>
  <c r="L7"/>
  <c r="K7"/>
  <c r="J7"/>
  <c r="H7"/>
  <c r="I7" s="1"/>
  <c r="F7"/>
  <c r="E7"/>
  <c r="D7"/>
  <c r="C7"/>
  <c r="B7"/>
  <c r="N6"/>
  <c r="M6"/>
  <c r="L6"/>
  <c r="K6"/>
  <c r="J6"/>
  <c r="H6"/>
  <c r="G6" s="1"/>
  <c r="F6"/>
  <c r="E6"/>
  <c r="D6"/>
  <c r="C6"/>
  <c r="B6"/>
  <c r="N5"/>
  <c r="M5"/>
  <c r="L5"/>
  <c r="K5"/>
  <c r="J5"/>
  <c r="H5"/>
  <c r="I5" s="1"/>
  <c r="F5"/>
  <c r="E5"/>
  <c r="D5"/>
  <c r="C5"/>
  <c r="B5"/>
  <c r="N4"/>
  <c r="M4"/>
  <c r="L4"/>
  <c r="K4"/>
  <c r="J4"/>
  <c r="H4"/>
  <c r="G4" s="1"/>
  <c r="F4"/>
  <c r="E4"/>
  <c r="D4"/>
  <c r="C4"/>
  <c r="B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N3"/>
  <c r="M3"/>
  <c r="L3"/>
  <c r="K3"/>
  <c r="J3"/>
  <c r="H3"/>
  <c r="I3" s="1"/>
  <c r="F3"/>
  <c r="E3"/>
  <c r="D3"/>
  <c r="C3"/>
  <c r="B3"/>
  <c r="G3" l="1"/>
  <c r="I4"/>
  <c r="G5"/>
  <c r="I6"/>
  <c r="G7"/>
  <c r="I8"/>
  <c r="G9"/>
  <c r="I10"/>
  <c r="G11"/>
  <c r="I12"/>
  <c r="G13"/>
  <c r="I14"/>
  <c r="G15"/>
  <c r="I16"/>
  <c r="G17"/>
  <c r="I18"/>
  <c r="G19"/>
  <c r="I20"/>
  <c r="G21"/>
  <c r="I22"/>
  <c r="G23"/>
  <c r="I24"/>
  <c r="G25"/>
  <c r="I26"/>
  <c r="G27"/>
  <c r="I28"/>
  <c r="G29"/>
  <c r="I30"/>
  <c r="G31"/>
  <c r="I32"/>
</calcChain>
</file>

<file path=xl/sharedStrings.xml><?xml version="1.0" encoding="utf-8"?>
<sst xmlns="http://schemas.openxmlformats.org/spreadsheetml/2006/main" count="48" uniqueCount="18">
  <si>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</si>
  <si>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</si>
  <si>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</si>
  <si>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</si>
  <si>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</si>
  <si>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</si>
  <si>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</si>
  <si>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</si>
  <si>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</si>
  <si>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</si>
  <si>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</si>
  <si>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</si>
  <si>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</si>
  <si>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</si>
  <si>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</si>
  <si>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</si>
  <si>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</si>
  <si>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Off Market Trade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</si>
</sst>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</cellXfs>
  <cellStyles count="1">
    <cellStyle name="Normal" xfId="0" builtinId="0"/>
  </cellStyles>
  <dxfs count="20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s_Invadmin/Fixed%20Income/Sebi%20Report%20Transaction%20of%20Debt%20Money%20Market/TransactionData%20Format%20for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Data"/>
      <sheetName val="Sheet1"/>
    </sheetNames>
    <sheetDataSet>
      <sheetData sheetId="0"/>
      <sheetData sheetId="1">
        <row r="9">
          <cell r="A9" t="str">
            <v xml:space="preserve"> L&amp;T Cash Fund</v>
          </cell>
          <cell r="C9" t="str">
            <v>0% State Bank of Hyderabad - 23-Jan-2013</v>
          </cell>
          <cell r="E9" t="str">
            <v>INE649A16CB8</v>
          </cell>
          <cell r="L9">
            <v>41297</v>
          </cell>
          <cell r="N9">
            <v>41242</v>
          </cell>
          <cell r="O9">
            <v>41242</v>
          </cell>
          <cell r="P9">
            <v>5000</v>
          </cell>
          <cell r="Q9">
            <v>98766.2</v>
          </cell>
          <cell r="S9">
            <v>493831000</v>
          </cell>
          <cell r="AJ9">
            <v>8.2902000000000005</v>
          </cell>
        </row>
        <row r="10">
          <cell r="A10" t="str">
            <v xml:space="preserve"> L&amp;T Cash Fund</v>
          </cell>
          <cell r="C10" t="str">
            <v>0% ICICI Bank Ltd. CD - 22-Jan-2013</v>
          </cell>
          <cell r="E10" t="str">
            <v>INE090A16RY5</v>
          </cell>
          <cell r="L10">
            <v>41296</v>
          </cell>
          <cell r="N10">
            <v>41242</v>
          </cell>
          <cell r="O10">
            <v>41242</v>
          </cell>
          <cell r="P10">
            <v>5000000</v>
          </cell>
          <cell r="Q10">
            <v>98.780500000000004</v>
          </cell>
          <cell r="S10">
            <v>493902500</v>
          </cell>
          <cell r="AJ10">
            <v>8.3450000000000006</v>
          </cell>
        </row>
        <row r="11">
          <cell r="A11" t="str">
            <v xml:space="preserve"> L&amp;T Cash Fund</v>
          </cell>
          <cell r="C11" t="str">
            <v>0% HDFC Ltd. CP - 18-Jan-2013</v>
          </cell>
          <cell r="E11" t="str">
            <v>INE001A14FT2</v>
          </cell>
          <cell r="L11">
            <v>41292</v>
          </cell>
          <cell r="N11">
            <v>41242</v>
          </cell>
          <cell r="O11">
            <v>41242</v>
          </cell>
          <cell r="P11">
            <v>2500000</v>
          </cell>
          <cell r="Q11">
            <v>98.831599999999995</v>
          </cell>
          <cell r="S11">
            <v>247079000</v>
          </cell>
          <cell r="AJ11">
            <v>8.6302000000000003</v>
          </cell>
        </row>
        <row r="12">
          <cell r="A12" t="str">
            <v xml:space="preserve"> L&amp;T Cash Fund</v>
          </cell>
          <cell r="C12" t="str">
            <v>0% State Bank of Mysore CD - 11-Jan-2013</v>
          </cell>
          <cell r="E12" t="str">
            <v>INE651A16CT6</v>
          </cell>
          <cell r="L12">
            <v>41285</v>
          </cell>
          <cell r="N12">
            <v>41242</v>
          </cell>
          <cell r="O12">
            <v>41242</v>
          </cell>
          <cell r="P12">
            <v>2500000</v>
          </cell>
          <cell r="Q12">
            <v>99.034000000000006</v>
          </cell>
          <cell r="S12">
            <v>247585000</v>
          </cell>
          <cell r="AJ12">
            <v>8.2797999999999998</v>
          </cell>
        </row>
        <row r="13">
          <cell r="A13" t="str">
            <v xml:space="preserve"> L&amp;T Cash Fund</v>
          </cell>
          <cell r="C13" t="str">
            <v>0% Kotak Mahindra Bank Ltd CD - 30-Jan-2013</v>
          </cell>
          <cell r="E13" t="str">
            <v>INE237A16RD6</v>
          </cell>
          <cell r="L13">
            <v>41304</v>
          </cell>
          <cell r="N13">
            <v>41242</v>
          </cell>
          <cell r="O13">
            <v>41242</v>
          </cell>
          <cell r="P13">
            <v>5000000</v>
          </cell>
          <cell r="Q13">
            <v>98.599800000000002</v>
          </cell>
          <cell r="S13">
            <v>492999000</v>
          </cell>
          <cell r="AJ13">
            <v>8.3602000000000007</v>
          </cell>
        </row>
        <row r="14">
          <cell r="A14" t="str">
            <v xml:space="preserve"> L&amp;T Flexi Bond Fund</v>
          </cell>
          <cell r="C14" t="str">
            <v>8.19% GOVT - 16-Jan-2020</v>
          </cell>
          <cell r="E14" t="str">
            <v>IN0020110071</v>
          </cell>
          <cell r="L14">
            <v>43846</v>
          </cell>
          <cell r="N14">
            <v>41240</v>
          </cell>
          <cell r="O14">
            <v>41242</v>
          </cell>
          <cell r="P14">
            <v>300000</v>
          </cell>
          <cell r="Q14">
            <v>99.827500000000001</v>
          </cell>
          <cell r="S14">
            <v>29948250</v>
          </cell>
          <cell r="AJ14">
            <v>8.2194000000000003</v>
          </cell>
        </row>
        <row r="15">
          <cell r="A15" t="str">
            <v xml:space="preserve"> L&amp;T Flexi Bond Fund</v>
          </cell>
          <cell r="C15" t="str">
            <v>8.20% GOVT - 24-Sep-2025</v>
          </cell>
          <cell r="E15" t="str">
            <v>IN0020120047</v>
          </cell>
          <cell r="L15">
            <v>45924</v>
          </cell>
          <cell r="N15">
            <v>41240</v>
          </cell>
          <cell r="O15">
            <v>41242</v>
          </cell>
          <cell r="P15">
            <v>300000</v>
          </cell>
          <cell r="Q15">
            <v>98.965000000000003</v>
          </cell>
          <cell r="S15">
            <v>29689500</v>
          </cell>
          <cell r="AJ15">
            <v>8.3303999999999991</v>
          </cell>
        </row>
        <row r="16">
          <cell r="A16" t="str">
            <v xml:space="preserve"> L&amp;T Floating Rate Fund</v>
          </cell>
          <cell r="C16" t="str">
            <v>0% ICICI Bank Ltd. CD - 22-Jan-2013</v>
          </cell>
          <cell r="E16" t="str">
            <v>INE090A16RY5</v>
          </cell>
          <cell r="L16">
            <v>41296</v>
          </cell>
          <cell r="N16">
            <v>41242</v>
          </cell>
          <cell r="O16">
            <v>41242</v>
          </cell>
          <cell r="P16">
            <v>2500000</v>
          </cell>
          <cell r="Q16">
            <v>98.780500000000004</v>
          </cell>
          <cell r="S16">
            <v>246951250</v>
          </cell>
          <cell r="AJ16">
            <v>8.3450000000000006</v>
          </cell>
        </row>
        <row r="17">
          <cell r="A17" t="str">
            <v xml:space="preserve"> L&amp;T Floating Rate Fund</v>
          </cell>
          <cell r="C17" t="str">
            <v>0% Punjab National Bank CD - 03-Dec-2012</v>
          </cell>
          <cell r="E17" t="str">
            <v>INE160A16GP7</v>
          </cell>
          <cell r="L17">
            <v>41246</v>
          </cell>
          <cell r="N17">
            <v>41242</v>
          </cell>
          <cell r="O17">
            <v>41242</v>
          </cell>
          <cell r="P17">
            <v>2500000</v>
          </cell>
          <cell r="Q17">
            <v>99.9114</v>
          </cell>
          <cell r="S17">
            <v>249778500</v>
          </cell>
          <cell r="AJ17">
            <v>8.09</v>
          </cell>
        </row>
        <row r="18">
          <cell r="A18" t="str">
            <v xml:space="preserve"> L&amp;T Gilt Fund</v>
          </cell>
          <cell r="C18" t="str">
            <v>8.79% Gujarat GS - 25-Oct-2022</v>
          </cell>
          <cell r="E18" t="str">
            <v>IN1520120107</v>
          </cell>
          <cell r="L18">
            <v>44859</v>
          </cell>
          <cell r="N18">
            <v>41240</v>
          </cell>
          <cell r="O18">
            <v>41242</v>
          </cell>
          <cell r="P18">
            <v>4800</v>
          </cell>
          <cell r="Q18">
            <v>99.73</v>
          </cell>
          <cell r="S18">
            <v>478704</v>
          </cell>
          <cell r="AJ18">
            <v>8.8292000000000002</v>
          </cell>
        </row>
        <row r="19">
          <cell r="A19" t="str">
            <v xml:space="preserve"> L&amp;T Gilt Fund</v>
          </cell>
          <cell r="C19" t="str">
            <v>8.19% GOVT - 16-Jan-2020</v>
          </cell>
          <cell r="E19" t="str">
            <v>IN0020110071</v>
          </cell>
          <cell r="L19">
            <v>43846</v>
          </cell>
          <cell r="N19">
            <v>41240</v>
          </cell>
          <cell r="O19">
            <v>41242</v>
          </cell>
          <cell r="P19">
            <v>200000</v>
          </cell>
          <cell r="Q19">
            <v>99.827500000000001</v>
          </cell>
          <cell r="S19">
            <v>19965500</v>
          </cell>
          <cell r="AJ19">
            <v>8.2194000000000003</v>
          </cell>
        </row>
        <row r="20">
          <cell r="A20" t="str">
            <v xml:space="preserve"> L&amp;T Gilt Fund</v>
          </cell>
          <cell r="C20" t="str">
            <v>8.15% GOVT - 11-Jun-2022</v>
          </cell>
          <cell r="E20" t="str">
            <v>IN0020120013</v>
          </cell>
          <cell r="L20">
            <v>44723</v>
          </cell>
          <cell r="N20">
            <v>41240</v>
          </cell>
          <cell r="O20">
            <v>41242</v>
          </cell>
          <cell r="P20">
            <v>250000</v>
          </cell>
          <cell r="Q20">
            <v>99.71</v>
          </cell>
          <cell r="S20">
            <v>24927500</v>
          </cell>
          <cell r="AJ20">
            <v>8.1936</v>
          </cell>
        </row>
        <row r="21">
          <cell r="A21" t="str">
            <v xml:space="preserve"> L&amp;T Gilt Fund</v>
          </cell>
          <cell r="C21" t="str">
            <v>8.19% GOVT - 16-Jan-2020</v>
          </cell>
          <cell r="E21" t="str">
            <v>IN0020110071</v>
          </cell>
          <cell r="L21">
            <v>43846</v>
          </cell>
          <cell r="N21">
            <v>41240</v>
          </cell>
          <cell r="O21">
            <v>41242</v>
          </cell>
          <cell r="P21">
            <v>250000</v>
          </cell>
          <cell r="Q21">
            <v>99.912499999999994</v>
          </cell>
          <cell r="S21">
            <v>24978125</v>
          </cell>
          <cell r="AJ21">
            <v>8.2035</v>
          </cell>
        </row>
        <row r="22">
          <cell r="A22" t="str">
            <v xml:space="preserve"> L&amp;T Gilt Fund</v>
          </cell>
          <cell r="C22" t="str">
            <v>8.15% GOVT - 11-Jun-2022</v>
          </cell>
          <cell r="E22" t="str">
            <v>IN0020120013</v>
          </cell>
          <cell r="L22">
            <v>44723</v>
          </cell>
          <cell r="N22">
            <v>41240</v>
          </cell>
          <cell r="O22">
            <v>41242</v>
          </cell>
          <cell r="P22">
            <v>250000</v>
          </cell>
          <cell r="Q22">
            <v>99.76</v>
          </cell>
          <cell r="S22">
            <v>24940000</v>
          </cell>
          <cell r="AJ22">
            <v>8.1859999999999999</v>
          </cell>
        </row>
        <row r="23">
          <cell r="A23" t="str">
            <v xml:space="preserve"> L&amp;T Gilt Fund</v>
          </cell>
          <cell r="C23" t="str">
            <v>8.15% GOVT - 11-Jun-2022</v>
          </cell>
          <cell r="E23" t="str">
            <v>IN0020120013</v>
          </cell>
          <cell r="L23">
            <v>44723</v>
          </cell>
          <cell r="N23">
            <v>41240</v>
          </cell>
          <cell r="O23">
            <v>41242</v>
          </cell>
          <cell r="P23">
            <v>250000</v>
          </cell>
          <cell r="Q23">
            <v>99.742500000000007</v>
          </cell>
          <cell r="S23">
            <v>24935625</v>
          </cell>
          <cell r="AJ23">
            <v>8.1887000000000008</v>
          </cell>
        </row>
        <row r="24">
          <cell r="A24" t="str">
            <v xml:space="preserve"> L&amp;T Gilt Fund</v>
          </cell>
          <cell r="C24" t="str">
            <v>8.20% GOVT - 24-Sep-2025</v>
          </cell>
          <cell r="E24" t="str">
            <v>IN0020120047</v>
          </cell>
          <cell r="L24">
            <v>45924</v>
          </cell>
          <cell r="N24">
            <v>41240</v>
          </cell>
          <cell r="O24">
            <v>41242</v>
          </cell>
          <cell r="P24">
            <v>200000</v>
          </cell>
          <cell r="Q24">
            <v>98.965000000000003</v>
          </cell>
          <cell r="S24">
            <v>19793000</v>
          </cell>
          <cell r="AJ24">
            <v>8.3303999999999991</v>
          </cell>
        </row>
        <row r="25">
          <cell r="A25" t="str">
            <v xml:space="preserve"> L&amp;T Gilt Fund</v>
          </cell>
          <cell r="C25" t="str">
            <v>8.33% GOVT - 09-Jul-2026</v>
          </cell>
          <cell r="E25" t="str">
            <v>IN0020120039</v>
          </cell>
          <cell r="L25">
            <v>46212</v>
          </cell>
          <cell r="N25">
            <v>41240</v>
          </cell>
          <cell r="O25">
            <v>41242</v>
          </cell>
          <cell r="P25">
            <v>500000</v>
          </cell>
          <cell r="Q25">
            <v>100.05</v>
          </cell>
          <cell r="S25">
            <v>50025000</v>
          </cell>
          <cell r="AJ25">
            <v>8.3219999999999992</v>
          </cell>
        </row>
        <row r="26">
          <cell r="A26" t="str">
            <v xml:space="preserve"> L&amp;T Gilt Fund</v>
          </cell>
          <cell r="C26" t="str">
            <v>8.33% GOVT - 09-Jul-2026</v>
          </cell>
          <cell r="E26" t="str">
            <v>IN0020120039</v>
          </cell>
          <cell r="L26">
            <v>46212</v>
          </cell>
          <cell r="N26">
            <v>41240</v>
          </cell>
          <cell r="O26">
            <v>41242</v>
          </cell>
          <cell r="P26">
            <v>250000</v>
          </cell>
          <cell r="Q26">
            <v>100.1125</v>
          </cell>
          <cell r="S26">
            <v>25028125</v>
          </cell>
          <cell r="AJ26">
            <v>8.3141999999999996</v>
          </cell>
        </row>
        <row r="27">
          <cell r="A27" t="str">
            <v xml:space="preserve"> L&amp;T Gilt Fund</v>
          </cell>
          <cell r="C27" t="str">
            <v>8.19% GOVT - 16-Jan-2020</v>
          </cell>
          <cell r="E27" t="str">
            <v>IN0020110071</v>
          </cell>
          <cell r="L27">
            <v>43846</v>
          </cell>
          <cell r="N27">
            <v>41240</v>
          </cell>
          <cell r="O27">
            <v>41242</v>
          </cell>
          <cell r="P27">
            <v>250000</v>
          </cell>
          <cell r="Q27">
            <v>99.902500000000003</v>
          </cell>
          <cell r="S27">
            <v>24975625</v>
          </cell>
          <cell r="AJ27">
            <v>8.2052999999999994</v>
          </cell>
        </row>
        <row r="28">
          <cell r="A28" t="str">
            <v xml:space="preserve"> L&amp;T Liquid Fund</v>
          </cell>
          <cell r="C28" t="str">
            <v>0% ICICI Bank Ltd. CD - 22-Jan-2013</v>
          </cell>
          <cell r="E28" t="str">
            <v>INE090A16RY5</v>
          </cell>
          <cell r="L28">
            <v>41296</v>
          </cell>
          <cell r="N28">
            <v>41242</v>
          </cell>
          <cell r="O28">
            <v>41242</v>
          </cell>
          <cell r="P28">
            <v>10000000</v>
          </cell>
          <cell r="Q28">
            <v>98.780500000000004</v>
          </cell>
          <cell r="S28">
            <v>987805000</v>
          </cell>
          <cell r="AJ28">
            <v>8.3450000000000006</v>
          </cell>
        </row>
        <row r="29">
          <cell r="A29" t="str">
            <v xml:space="preserve"> L&amp;T Liquid Fund</v>
          </cell>
          <cell r="C29" t="str">
            <v>0% State Bank of Patiala CD - 28-Jan-2013</v>
          </cell>
          <cell r="E29" t="str">
            <v>INE652A16EH5</v>
          </cell>
          <cell r="L29">
            <v>41302</v>
          </cell>
          <cell r="N29">
            <v>41242</v>
          </cell>
          <cell r="O29">
            <v>41242</v>
          </cell>
          <cell r="P29">
            <v>7500000</v>
          </cell>
          <cell r="Q29">
            <v>98.650400000000005</v>
          </cell>
          <cell r="S29">
            <v>739878000</v>
          </cell>
          <cell r="AJ29">
            <v>8.3224</v>
          </cell>
        </row>
        <row r="30">
          <cell r="A30" t="str">
            <v xml:space="preserve"> L&amp;T Liquid Fund</v>
          </cell>
          <cell r="C30" t="str">
            <v>0% ICICI Bank Ltd. CD - 22-Jan-2013</v>
          </cell>
          <cell r="E30" t="str">
            <v>INE090A16RY5</v>
          </cell>
          <cell r="L30">
            <v>41296</v>
          </cell>
          <cell r="N30">
            <v>41242</v>
          </cell>
          <cell r="O30">
            <v>41242</v>
          </cell>
          <cell r="P30">
            <v>2500000</v>
          </cell>
          <cell r="Q30">
            <v>98.780500000000004</v>
          </cell>
          <cell r="S30">
            <v>246951250</v>
          </cell>
          <cell r="AJ30">
            <v>8.3450000000000006</v>
          </cell>
        </row>
        <row r="31">
          <cell r="A31" t="str">
            <v xml:space="preserve"> L&amp;T Liquid Fund</v>
          </cell>
          <cell r="C31" t="str">
            <v>0% State Bank of Hyderabad CD - 11-Jan-2013</v>
          </cell>
          <cell r="E31" t="str">
            <v>INE649A16CA0</v>
          </cell>
          <cell r="L31">
            <v>41285</v>
          </cell>
          <cell r="N31">
            <v>41242</v>
          </cell>
          <cell r="O31">
            <v>41242</v>
          </cell>
          <cell r="P31">
            <v>5000000</v>
          </cell>
          <cell r="Q31">
            <v>99.034000000000006</v>
          </cell>
          <cell r="S31">
            <v>495170000</v>
          </cell>
          <cell r="AJ31">
            <v>8.2797999999999998</v>
          </cell>
        </row>
        <row r="32">
          <cell r="A32" t="str">
            <v xml:space="preserve"> L&amp;T Liquid Fund</v>
          </cell>
          <cell r="C32" t="str">
            <v>0% Kotak Mahindra Bank Ltd CD - 30-Jan-2013</v>
          </cell>
          <cell r="E32" t="str">
            <v>INE237A16RD6</v>
          </cell>
          <cell r="L32">
            <v>41304</v>
          </cell>
          <cell r="N32">
            <v>41242</v>
          </cell>
          <cell r="O32">
            <v>41242</v>
          </cell>
          <cell r="P32">
            <v>5000000</v>
          </cell>
          <cell r="Q32">
            <v>98.599800000000002</v>
          </cell>
          <cell r="S32">
            <v>492999000</v>
          </cell>
          <cell r="AJ32">
            <v>8.3602000000000007</v>
          </cell>
        </row>
        <row r="33">
          <cell r="A33" t="str">
            <v xml:space="preserve"> L&amp;T Triple Ace Bond Fund</v>
          </cell>
          <cell r="C33" t="str">
            <v>8.15% GOVT - 11-Jun-2022</v>
          </cell>
          <cell r="E33" t="str">
            <v>IN0020120013</v>
          </cell>
          <cell r="L33">
            <v>44723</v>
          </cell>
          <cell r="N33">
            <v>41240</v>
          </cell>
          <cell r="O33">
            <v>41242</v>
          </cell>
          <cell r="P33">
            <v>250000</v>
          </cell>
          <cell r="Q33">
            <v>99.71</v>
          </cell>
          <cell r="S33">
            <v>24927500</v>
          </cell>
          <cell r="AJ33">
            <v>8.1936</v>
          </cell>
        </row>
        <row r="34">
          <cell r="A34" t="str">
            <v xml:space="preserve"> L&amp;T Triple Ace Bond Fund</v>
          </cell>
          <cell r="C34" t="str">
            <v>8.19% GOVT - 16-Jan-2020</v>
          </cell>
          <cell r="E34" t="str">
            <v>IN0020110071</v>
          </cell>
          <cell r="L34">
            <v>43846</v>
          </cell>
          <cell r="N34">
            <v>41240</v>
          </cell>
          <cell r="O34">
            <v>41242</v>
          </cell>
          <cell r="P34">
            <v>250000</v>
          </cell>
          <cell r="Q34">
            <v>99.912499999999994</v>
          </cell>
          <cell r="S34">
            <v>24978125</v>
          </cell>
          <cell r="AJ34">
            <v>8.2035</v>
          </cell>
        </row>
        <row r="35">
          <cell r="A35" t="str">
            <v xml:space="preserve"> L&amp;T Triple Ace Bond Fund</v>
          </cell>
          <cell r="C35" t="str">
            <v>8.15% GOVT - 11-Jun-2022</v>
          </cell>
          <cell r="E35" t="str">
            <v>IN0020120013</v>
          </cell>
          <cell r="L35">
            <v>44723</v>
          </cell>
          <cell r="N35">
            <v>41240</v>
          </cell>
          <cell r="O35">
            <v>41242</v>
          </cell>
          <cell r="P35">
            <v>250000</v>
          </cell>
          <cell r="Q35">
            <v>99.76</v>
          </cell>
          <cell r="S35">
            <v>24940000</v>
          </cell>
          <cell r="AJ35">
            <v>8.1859999999999999</v>
          </cell>
        </row>
        <row r="36">
          <cell r="A36" t="str">
            <v xml:space="preserve"> L&amp;T Triple Ace Bond Fund</v>
          </cell>
          <cell r="C36" t="str">
            <v>8.15% GOVT - 11-Jun-2022</v>
          </cell>
          <cell r="E36" t="str">
            <v>IN0020120013</v>
          </cell>
          <cell r="L36">
            <v>44723</v>
          </cell>
          <cell r="N36">
            <v>41240</v>
          </cell>
          <cell r="O36">
            <v>41242</v>
          </cell>
          <cell r="P36">
            <v>250000</v>
          </cell>
          <cell r="Q36">
            <v>99.742500000000007</v>
          </cell>
          <cell r="S36">
            <v>24935625</v>
          </cell>
          <cell r="AJ36">
            <v>8.1887000000000008</v>
          </cell>
        </row>
        <row r="37">
          <cell r="A37" t="str">
            <v xml:space="preserve"> L&amp;T Triple Ace Bond Fund</v>
          </cell>
          <cell r="C37" t="str">
            <v>8.33% GOVT - 09-Jul-2026</v>
          </cell>
          <cell r="E37" t="str">
            <v>IN0020120039</v>
          </cell>
          <cell r="L37">
            <v>46212</v>
          </cell>
          <cell r="N37">
            <v>41240</v>
          </cell>
          <cell r="O37">
            <v>41242</v>
          </cell>
          <cell r="P37">
            <v>500000</v>
          </cell>
          <cell r="Q37">
            <v>100.0475</v>
          </cell>
          <cell r="S37">
            <v>50023750</v>
          </cell>
          <cell r="AJ37">
            <v>8.3223000000000003</v>
          </cell>
        </row>
        <row r="38">
          <cell r="A38" t="str">
            <v xml:space="preserve"> L&amp;T Triple Ace Bond Fund</v>
          </cell>
          <cell r="C38" t="str">
            <v>8.33% GOVT - 09-Jul-2026</v>
          </cell>
          <cell r="E38" t="str">
            <v>IN0020120039</v>
          </cell>
          <cell r="L38">
            <v>46212</v>
          </cell>
          <cell r="N38">
            <v>41240</v>
          </cell>
          <cell r="O38">
            <v>41242</v>
          </cell>
          <cell r="P38">
            <v>250000</v>
          </cell>
          <cell r="Q38">
            <v>100.1125</v>
          </cell>
          <cell r="S38">
            <v>25028125</v>
          </cell>
          <cell r="AJ38">
            <v>8.3141999999999996</v>
          </cell>
        </row>
        <row r="39">
          <cell r="A39" t="str">
            <v xml:space="preserve"> L&amp;T Triple Ace Bond Fund</v>
          </cell>
          <cell r="C39" t="str">
            <v>8.19% GOVT - 16-Jan-2020</v>
          </cell>
          <cell r="E39" t="str">
            <v>IN0020110071</v>
          </cell>
          <cell r="L39">
            <v>43846</v>
          </cell>
          <cell r="N39">
            <v>41240</v>
          </cell>
          <cell r="O39">
            <v>41242</v>
          </cell>
          <cell r="P39">
            <v>250000</v>
          </cell>
          <cell r="Q39">
            <v>99.902500000000003</v>
          </cell>
          <cell r="S39">
            <v>24975625</v>
          </cell>
          <cell r="AJ39">
            <v>8.2052999999999994</v>
          </cell>
        </row>
        <row r="40">
          <cell r="A40" t="str">
            <v xml:space="preserve"> L&amp;T Ultra Short Term Fund</v>
          </cell>
          <cell r="C40" t="str">
            <v>0% State Bank of Patiala CD - 28-Jan-2013</v>
          </cell>
          <cell r="E40" t="str">
            <v>INE652A16EH5</v>
          </cell>
          <cell r="L40">
            <v>41302</v>
          </cell>
          <cell r="N40">
            <v>41242</v>
          </cell>
          <cell r="O40">
            <v>41242</v>
          </cell>
          <cell r="P40">
            <v>2500000</v>
          </cell>
          <cell r="Q40">
            <v>98.650800000000004</v>
          </cell>
          <cell r="S40">
            <v>246627000</v>
          </cell>
          <cell r="AJ40">
            <v>8.3199000000000005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workbookViewId="0">
      <selection activeCell="A3" sqref="A3:O34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[1]Sheet1!C9</f>
        <v>0% State Bank of Hyderabad - 23-Jan-2013</v>
      </c>
      <c r="C3" s="8" t="str">
        <f>[1]Sheet1!E9</f>
        <v>INE649A16CB8</v>
      </c>
      <c r="D3" s="8" t="str">
        <f>[1]Sheet1!A9</f>
        <v xml:space="preserve"> L&amp;T Cash Fund</v>
      </c>
      <c r="E3" s="7">
        <f>[1]Sheet1!L9</f>
        <v>41297</v>
      </c>
      <c r="F3" s="6">
        <f>E3-J3</f>
        <v>55</v>
      </c>
      <c r="G3" s="8" t="str">
        <f>IF(H3-J3=0,"T+0","T+1")</f>
        <v>T+0</v>
      </c>
      <c r="H3" s="7">
        <f>[1]Sheet1!N9</f>
        <v>41242</v>
      </c>
      <c r="I3" s="7">
        <f>H3</f>
        <v>41242</v>
      </c>
      <c r="J3" s="7">
        <f>[1]Sheet1!O9</f>
        <v>41242</v>
      </c>
      <c r="K3" s="9">
        <f>[1]Sheet1!P9</f>
        <v>5000</v>
      </c>
      <c r="L3" s="8">
        <f>[1]Sheet1!S9</f>
        <v>493831000</v>
      </c>
      <c r="M3" s="10">
        <f>[1]Sheet1!Q9</f>
        <v>98766.2</v>
      </c>
      <c r="N3" s="8">
        <f>[1]Sheet1!AJ9</f>
        <v>8.2902000000000005</v>
      </c>
      <c r="O3" s="8" t="s">
        <v>16</v>
      </c>
    </row>
    <row r="4" spans="1:15">
      <c r="A4" s="8">
        <f>A3+1</f>
        <v>2</v>
      </c>
      <c r="B4" s="8" t="str">
        <f>[1]Sheet1!C10</f>
        <v>0% ICICI Bank Ltd. CD - 22-Jan-2013</v>
      </c>
      <c r="C4" s="8" t="str">
        <f>[1]Sheet1!E10</f>
        <v>INE090A16RY5</v>
      </c>
      <c r="D4" s="8" t="str">
        <f>[1]Sheet1!A10</f>
        <v xml:space="preserve"> L&amp;T Cash Fund</v>
      </c>
      <c r="E4" s="7">
        <f>[1]Sheet1!L10</f>
        <v>41296</v>
      </c>
      <c r="F4" s="6">
        <f t="shared" ref="F4:F34" si="0">E4-J4</f>
        <v>54</v>
      </c>
      <c r="G4" s="8" t="str">
        <f t="shared" ref="G4:G34" si="1">IF(H4-J4=0,"T+0","T+1")</f>
        <v>T+0</v>
      </c>
      <c r="H4" s="7">
        <f>[1]Sheet1!N10</f>
        <v>41242</v>
      </c>
      <c r="I4" s="7">
        <f t="shared" ref="I4:I34" si="2">H4</f>
        <v>41242</v>
      </c>
      <c r="J4" s="7">
        <f>[1]Sheet1!O10</f>
        <v>41242</v>
      </c>
      <c r="K4" s="9">
        <f>[1]Sheet1!P10</f>
        <v>5000000</v>
      </c>
      <c r="L4" s="8">
        <f>[1]Sheet1!S10</f>
        <v>493902500</v>
      </c>
      <c r="M4" s="10">
        <f>[1]Sheet1!Q10</f>
        <v>98.780500000000004</v>
      </c>
      <c r="N4" s="8">
        <f>[1]Sheet1!AJ10</f>
        <v>8.3450000000000006</v>
      </c>
      <c r="O4" s="8" t="s">
        <v>16</v>
      </c>
    </row>
    <row r="5" spans="1:15">
      <c r="A5" s="8">
        <f t="shared" ref="A5:A34" si="3">A4+1</f>
        <v>3</v>
      </c>
      <c r="B5" s="8" t="str">
        <f>[1]Sheet1!C11</f>
        <v>0% HDFC Ltd. CP - 18-Jan-2013</v>
      </c>
      <c r="C5" s="8" t="str">
        <f>[1]Sheet1!E11</f>
        <v>INE001A14FT2</v>
      </c>
      <c r="D5" s="8" t="str">
        <f>[1]Sheet1!A11</f>
        <v xml:space="preserve"> L&amp;T Cash Fund</v>
      </c>
      <c r="E5" s="7">
        <f>[1]Sheet1!L11</f>
        <v>41292</v>
      </c>
      <c r="F5" s="6">
        <f t="shared" si="0"/>
        <v>50</v>
      </c>
      <c r="G5" s="8" t="str">
        <f t="shared" si="1"/>
        <v>T+0</v>
      </c>
      <c r="H5" s="7">
        <f>[1]Sheet1!N11</f>
        <v>41242</v>
      </c>
      <c r="I5" s="7">
        <f t="shared" si="2"/>
        <v>41242</v>
      </c>
      <c r="J5" s="7">
        <f>[1]Sheet1!O11</f>
        <v>41242</v>
      </c>
      <c r="K5" s="9">
        <f>[1]Sheet1!P11</f>
        <v>2500000</v>
      </c>
      <c r="L5" s="8">
        <f>[1]Sheet1!S11</f>
        <v>247079000</v>
      </c>
      <c r="M5" s="10">
        <f>[1]Sheet1!Q11</f>
        <v>98.831599999999995</v>
      </c>
      <c r="N5" s="8">
        <f>[1]Sheet1!AJ11</f>
        <v>8.6302000000000003</v>
      </c>
      <c r="O5" s="8" t="s">
        <v>16</v>
      </c>
    </row>
    <row r="6" spans="1:15">
      <c r="A6" s="8">
        <f t="shared" si="3"/>
        <v>4</v>
      </c>
      <c r="B6" s="8" t="str">
        <f>[1]Sheet1!C12</f>
        <v>0% State Bank of Mysore CD - 11-Jan-2013</v>
      </c>
      <c r="C6" s="8" t="str">
        <f>[1]Sheet1!E12</f>
        <v>INE651A16CT6</v>
      </c>
      <c r="D6" s="8" t="str">
        <f>[1]Sheet1!A12</f>
        <v xml:space="preserve"> L&amp;T Cash Fund</v>
      </c>
      <c r="E6" s="7">
        <f>[1]Sheet1!L12</f>
        <v>41285</v>
      </c>
      <c r="F6" s="6">
        <f t="shared" si="0"/>
        <v>43</v>
      </c>
      <c r="G6" s="8" t="str">
        <f t="shared" si="1"/>
        <v>T+0</v>
      </c>
      <c r="H6" s="7">
        <f>[1]Sheet1!N12</f>
        <v>41242</v>
      </c>
      <c r="I6" s="7">
        <f t="shared" si="2"/>
        <v>41242</v>
      </c>
      <c r="J6" s="7">
        <f>[1]Sheet1!O12</f>
        <v>41242</v>
      </c>
      <c r="K6" s="9">
        <f>[1]Sheet1!P12</f>
        <v>2500000</v>
      </c>
      <c r="L6" s="8">
        <f>[1]Sheet1!S12</f>
        <v>247585000</v>
      </c>
      <c r="M6" s="10">
        <f>[1]Sheet1!Q12</f>
        <v>99.034000000000006</v>
      </c>
      <c r="N6" s="8">
        <f>[1]Sheet1!AJ12</f>
        <v>8.2797999999999998</v>
      </c>
      <c r="O6" s="8" t="s">
        <v>16</v>
      </c>
    </row>
    <row r="7" spans="1:15">
      <c r="A7" s="8">
        <f t="shared" si="3"/>
        <v>5</v>
      </c>
      <c r="B7" s="8" t="str">
        <f>[1]Sheet1!C13</f>
        <v>0% Kotak Mahindra Bank Ltd CD - 30-Jan-2013</v>
      </c>
      <c r="C7" s="8" t="str">
        <f>[1]Sheet1!E13</f>
        <v>INE237A16RD6</v>
      </c>
      <c r="D7" s="8" t="str">
        <f>[1]Sheet1!A13</f>
        <v xml:space="preserve"> L&amp;T Cash Fund</v>
      </c>
      <c r="E7" s="7">
        <f>[1]Sheet1!L13</f>
        <v>41304</v>
      </c>
      <c r="F7" s="6">
        <f t="shared" si="0"/>
        <v>62</v>
      </c>
      <c r="G7" s="8" t="str">
        <f t="shared" si="1"/>
        <v>T+0</v>
      </c>
      <c r="H7" s="7">
        <f>[1]Sheet1!N13</f>
        <v>41242</v>
      </c>
      <c r="I7" s="7">
        <f t="shared" si="2"/>
        <v>41242</v>
      </c>
      <c r="J7" s="7">
        <f>[1]Sheet1!O13</f>
        <v>41242</v>
      </c>
      <c r="K7" s="9">
        <f>[1]Sheet1!P13</f>
        <v>5000000</v>
      </c>
      <c r="L7" s="8">
        <f>[1]Sheet1!S13</f>
        <v>492999000</v>
      </c>
      <c r="M7" s="10">
        <f>[1]Sheet1!Q13</f>
        <v>98.599800000000002</v>
      </c>
      <c r="N7" s="8">
        <f>[1]Sheet1!AJ13</f>
        <v>8.3602000000000007</v>
      </c>
      <c r="O7" s="8" t="s">
        <v>17</v>
      </c>
    </row>
    <row r="8" spans="1:15">
      <c r="A8" s="8">
        <f t="shared" si="3"/>
        <v>6</v>
      </c>
      <c r="B8" s="8" t="str">
        <f>[1]Sheet1!C14</f>
        <v>8.19% GOVT - 16-Jan-2020</v>
      </c>
      <c r="C8" s="8" t="str">
        <f>[1]Sheet1!E14</f>
        <v>IN0020110071</v>
      </c>
      <c r="D8" s="8" t="str">
        <f>[1]Sheet1!A14</f>
        <v xml:space="preserve"> L&amp;T Flexi Bond Fund</v>
      </c>
      <c r="E8" s="7">
        <f>[1]Sheet1!L14</f>
        <v>43846</v>
      </c>
      <c r="F8" s="6">
        <f t="shared" si="0"/>
        <v>2604</v>
      </c>
      <c r="G8" s="8" t="str">
        <f t="shared" si="1"/>
        <v>T+1</v>
      </c>
      <c r="H8" s="7">
        <f>[1]Sheet1!N14</f>
        <v>41240</v>
      </c>
      <c r="I8" s="7">
        <f t="shared" si="2"/>
        <v>41240</v>
      </c>
      <c r="J8" s="7">
        <f>[1]Sheet1!O14</f>
        <v>41242</v>
      </c>
      <c r="K8" s="9">
        <f>[1]Sheet1!P14</f>
        <v>300000</v>
      </c>
      <c r="L8" s="8">
        <f>[1]Sheet1!S14</f>
        <v>29948250</v>
      </c>
      <c r="M8" s="10">
        <f>[1]Sheet1!Q14</f>
        <v>99.827500000000001</v>
      </c>
      <c r="N8" s="8">
        <f>[1]Sheet1!AJ14</f>
        <v>8.2194000000000003</v>
      </c>
      <c r="O8" s="8" t="s">
        <v>16</v>
      </c>
    </row>
    <row r="9" spans="1:15">
      <c r="A9" s="8">
        <f t="shared" si="3"/>
        <v>7</v>
      </c>
      <c r="B9" s="8" t="str">
        <f>[1]Sheet1!C15</f>
        <v>8.20% GOVT - 24-Sep-2025</v>
      </c>
      <c r="C9" s="8" t="str">
        <f>[1]Sheet1!E15</f>
        <v>IN0020120047</v>
      </c>
      <c r="D9" s="8" t="str">
        <f>[1]Sheet1!A15</f>
        <v xml:space="preserve"> L&amp;T Flexi Bond Fund</v>
      </c>
      <c r="E9" s="7">
        <f>[1]Sheet1!L15</f>
        <v>45924</v>
      </c>
      <c r="F9" s="6">
        <f t="shared" si="0"/>
        <v>4682</v>
      </c>
      <c r="G9" s="8" t="str">
        <f t="shared" si="1"/>
        <v>T+1</v>
      </c>
      <c r="H9" s="7">
        <f>[1]Sheet1!N15</f>
        <v>41240</v>
      </c>
      <c r="I9" s="7">
        <f t="shared" si="2"/>
        <v>41240</v>
      </c>
      <c r="J9" s="7">
        <f>[1]Sheet1!O15</f>
        <v>41242</v>
      </c>
      <c r="K9" s="9">
        <f>[1]Sheet1!P15</f>
        <v>300000</v>
      </c>
      <c r="L9" s="8">
        <f>[1]Sheet1!S15</f>
        <v>29689500</v>
      </c>
      <c r="M9" s="10">
        <f>[1]Sheet1!Q15</f>
        <v>98.965000000000003</v>
      </c>
      <c r="N9" s="8">
        <f>[1]Sheet1!AJ15</f>
        <v>8.3303999999999991</v>
      </c>
      <c r="O9" s="8" t="s">
        <v>16</v>
      </c>
    </row>
    <row r="10" spans="1:15">
      <c r="A10" s="8">
        <f t="shared" si="3"/>
        <v>8</v>
      </c>
      <c r="B10" s="8" t="str">
        <f>[1]Sheet1!C16</f>
        <v>0% ICICI Bank Ltd. CD - 22-Jan-2013</v>
      </c>
      <c r="C10" s="8" t="str">
        <f>[1]Sheet1!E16</f>
        <v>INE090A16RY5</v>
      </c>
      <c r="D10" s="8" t="str">
        <f>[1]Sheet1!A16</f>
        <v xml:space="preserve"> L&amp;T Floating Rate Fund</v>
      </c>
      <c r="E10" s="7">
        <f>[1]Sheet1!L16</f>
        <v>41296</v>
      </c>
      <c r="F10" s="6">
        <f t="shared" si="0"/>
        <v>54</v>
      </c>
      <c r="G10" s="8" t="str">
        <f t="shared" si="1"/>
        <v>T+0</v>
      </c>
      <c r="H10" s="7">
        <f>[1]Sheet1!N16</f>
        <v>41242</v>
      </c>
      <c r="I10" s="7">
        <f t="shared" si="2"/>
        <v>41242</v>
      </c>
      <c r="J10" s="7">
        <f>[1]Sheet1!O16</f>
        <v>41242</v>
      </c>
      <c r="K10" s="9">
        <f>[1]Sheet1!P16</f>
        <v>2500000</v>
      </c>
      <c r="L10" s="8">
        <f>[1]Sheet1!S16</f>
        <v>246951250</v>
      </c>
      <c r="M10" s="10">
        <f>[1]Sheet1!Q16</f>
        <v>98.780500000000004</v>
      </c>
      <c r="N10" s="8">
        <f>[1]Sheet1!AJ16</f>
        <v>8.3450000000000006</v>
      </c>
      <c r="O10" s="8" t="s">
        <v>16</v>
      </c>
    </row>
    <row r="11" spans="1:15">
      <c r="A11" s="8">
        <f t="shared" si="3"/>
        <v>9</v>
      </c>
      <c r="B11" s="8" t="str">
        <f>[1]Sheet1!C17</f>
        <v>0% Punjab National Bank CD - 03-Dec-2012</v>
      </c>
      <c r="C11" s="8" t="str">
        <f>[1]Sheet1!E17</f>
        <v>INE160A16GP7</v>
      </c>
      <c r="D11" s="8" t="str">
        <f>[1]Sheet1!A17</f>
        <v xml:space="preserve"> L&amp;T Floating Rate Fund</v>
      </c>
      <c r="E11" s="7">
        <f>[1]Sheet1!L17</f>
        <v>41246</v>
      </c>
      <c r="F11" s="6">
        <f t="shared" si="0"/>
        <v>4</v>
      </c>
      <c r="G11" s="8" t="str">
        <f t="shared" si="1"/>
        <v>T+0</v>
      </c>
      <c r="H11" s="7">
        <f>[1]Sheet1!N17</f>
        <v>41242</v>
      </c>
      <c r="I11" s="7">
        <f t="shared" si="2"/>
        <v>41242</v>
      </c>
      <c r="J11" s="7">
        <f>[1]Sheet1!O17</f>
        <v>41242</v>
      </c>
      <c r="K11" s="9">
        <f>[1]Sheet1!P17</f>
        <v>2500000</v>
      </c>
      <c r="L11" s="8">
        <f>[1]Sheet1!S17</f>
        <v>249778500</v>
      </c>
      <c r="M11" s="10">
        <f>[1]Sheet1!Q17</f>
        <v>99.9114</v>
      </c>
      <c r="N11" s="8">
        <f>[1]Sheet1!AJ17</f>
        <v>8.09</v>
      </c>
      <c r="O11" s="8" t="s">
        <v>16</v>
      </c>
    </row>
    <row r="12" spans="1:15">
      <c r="A12" s="8">
        <f t="shared" si="3"/>
        <v>10</v>
      </c>
      <c r="B12" s="8" t="str">
        <f>[1]Sheet1!C18</f>
        <v>8.79% Gujarat GS - 25-Oct-2022</v>
      </c>
      <c r="C12" s="8" t="str">
        <f>[1]Sheet1!E18</f>
        <v>IN1520120107</v>
      </c>
      <c r="D12" s="8" t="str">
        <f>[1]Sheet1!A18</f>
        <v xml:space="preserve"> L&amp;T Gilt Fund</v>
      </c>
      <c r="E12" s="7">
        <f>[1]Sheet1!L18</f>
        <v>44859</v>
      </c>
      <c r="F12" s="6">
        <f t="shared" si="0"/>
        <v>3617</v>
      </c>
      <c r="G12" s="8" t="str">
        <f t="shared" si="1"/>
        <v>T+1</v>
      </c>
      <c r="H12" s="7">
        <f>[1]Sheet1!N18</f>
        <v>41240</v>
      </c>
      <c r="I12" s="7">
        <f t="shared" si="2"/>
        <v>41240</v>
      </c>
      <c r="J12" s="7">
        <f>[1]Sheet1!O18</f>
        <v>41242</v>
      </c>
      <c r="K12" s="9">
        <f>[1]Sheet1!P18</f>
        <v>4800</v>
      </c>
      <c r="L12" s="8">
        <f>[1]Sheet1!S18</f>
        <v>478704</v>
      </c>
      <c r="M12" s="10">
        <f>[1]Sheet1!Q18</f>
        <v>99.73</v>
      </c>
      <c r="N12" s="8">
        <f>[1]Sheet1!AJ18</f>
        <v>8.8292000000000002</v>
      </c>
      <c r="O12" s="8" t="s">
        <v>16</v>
      </c>
    </row>
    <row r="13" spans="1:15">
      <c r="A13" s="8">
        <f t="shared" si="3"/>
        <v>11</v>
      </c>
      <c r="B13" s="8" t="str">
        <f>[1]Sheet1!C19</f>
        <v>8.19% GOVT - 16-Jan-2020</v>
      </c>
      <c r="C13" s="8" t="str">
        <f>[1]Sheet1!E19</f>
        <v>IN0020110071</v>
      </c>
      <c r="D13" s="8" t="str">
        <f>[1]Sheet1!A19</f>
        <v xml:space="preserve"> L&amp;T Gilt Fund</v>
      </c>
      <c r="E13" s="7">
        <f>[1]Sheet1!L19</f>
        <v>43846</v>
      </c>
      <c r="F13" s="6">
        <f t="shared" si="0"/>
        <v>2604</v>
      </c>
      <c r="G13" s="8" t="str">
        <f t="shared" si="1"/>
        <v>T+1</v>
      </c>
      <c r="H13" s="7">
        <f>[1]Sheet1!N19</f>
        <v>41240</v>
      </c>
      <c r="I13" s="7">
        <f t="shared" si="2"/>
        <v>41240</v>
      </c>
      <c r="J13" s="7">
        <f>[1]Sheet1!O19</f>
        <v>41242</v>
      </c>
      <c r="K13" s="9">
        <f>[1]Sheet1!P19</f>
        <v>200000</v>
      </c>
      <c r="L13" s="8">
        <f>[1]Sheet1!S19</f>
        <v>19965500</v>
      </c>
      <c r="M13" s="10">
        <f>[1]Sheet1!Q19</f>
        <v>99.827500000000001</v>
      </c>
      <c r="N13" s="8">
        <f>[1]Sheet1!AJ19</f>
        <v>8.2194000000000003</v>
      </c>
      <c r="O13" s="8" t="s">
        <v>16</v>
      </c>
    </row>
    <row r="14" spans="1:15">
      <c r="A14" s="8">
        <f t="shared" si="3"/>
        <v>12</v>
      </c>
      <c r="B14" s="8" t="str">
        <f>[1]Sheet1!C20</f>
        <v>8.15% GOVT - 11-Jun-2022</v>
      </c>
      <c r="C14" s="8" t="str">
        <f>[1]Sheet1!E20</f>
        <v>IN0020120013</v>
      </c>
      <c r="D14" s="8" t="str">
        <f>[1]Sheet1!A20</f>
        <v xml:space="preserve"> L&amp;T Gilt Fund</v>
      </c>
      <c r="E14" s="7">
        <f>[1]Sheet1!L20</f>
        <v>44723</v>
      </c>
      <c r="F14" s="6">
        <f t="shared" si="0"/>
        <v>3481</v>
      </c>
      <c r="G14" s="8" t="str">
        <f t="shared" si="1"/>
        <v>T+1</v>
      </c>
      <c r="H14" s="7">
        <f>[1]Sheet1!N20</f>
        <v>41240</v>
      </c>
      <c r="I14" s="7">
        <f t="shared" si="2"/>
        <v>41240</v>
      </c>
      <c r="J14" s="7">
        <f>[1]Sheet1!O20</f>
        <v>41242</v>
      </c>
      <c r="K14" s="9">
        <f>[1]Sheet1!P20</f>
        <v>250000</v>
      </c>
      <c r="L14" s="8">
        <f>[1]Sheet1!S20</f>
        <v>24927500</v>
      </c>
      <c r="M14" s="10">
        <f>[1]Sheet1!Q20</f>
        <v>99.71</v>
      </c>
      <c r="N14" s="8">
        <f>[1]Sheet1!AJ20</f>
        <v>8.1936</v>
      </c>
      <c r="O14" s="8" t="s">
        <v>16</v>
      </c>
    </row>
    <row r="15" spans="1:15">
      <c r="A15" s="8">
        <f t="shared" si="3"/>
        <v>13</v>
      </c>
      <c r="B15" s="8" t="str">
        <f>[1]Sheet1!C21</f>
        <v>8.19% GOVT - 16-Jan-2020</v>
      </c>
      <c r="C15" s="8" t="str">
        <f>[1]Sheet1!E21</f>
        <v>IN0020110071</v>
      </c>
      <c r="D15" s="8" t="str">
        <f>[1]Sheet1!A21</f>
        <v xml:space="preserve"> L&amp;T Gilt Fund</v>
      </c>
      <c r="E15" s="7">
        <f>[1]Sheet1!L21</f>
        <v>43846</v>
      </c>
      <c r="F15" s="6">
        <f t="shared" si="0"/>
        <v>2604</v>
      </c>
      <c r="G15" s="8" t="str">
        <f t="shared" si="1"/>
        <v>T+1</v>
      </c>
      <c r="H15" s="7">
        <f>[1]Sheet1!N21</f>
        <v>41240</v>
      </c>
      <c r="I15" s="7">
        <f t="shared" si="2"/>
        <v>41240</v>
      </c>
      <c r="J15" s="7">
        <f>[1]Sheet1!O21</f>
        <v>41242</v>
      </c>
      <c r="K15" s="9">
        <f>[1]Sheet1!P21</f>
        <v>250000</v>
      </c>
      <c r="L15" s="8">
        <f>[1]Sheet1!S21</f>
        <v>24978125</v>
      </c>
      <c r="M15" s="10">
        <f>[1]Sheet1!Q21</f>
        <v>99.912499999999994</v>
      </c>
      <c r="N15" s="8">
        <f>[1]Sheet1!AJ21</f>
        <v>8.2035</v>
      </c>
      <c r="O15" s="8" t="s">
        <v>16</v>
      </c>
    </row>
    <row r="16" spans="1:15">
      <c r="A16" s="8">
        <f t="shared" si="3"/>
        <v>14</v>
      </c>
      <c r="B16" s="8" t="str">
        <f>[1]Sheet1!C22</f>
        <v>8.15% GOVT - 11-Jun-2022</v>
      </c>
      <c r="C16" s="8" t="str">
        <f>[1]Sheet1!E22</f>
        <v>IN0020120013</v>
      </c>
      <c r="D16" s="8" t="str">
        <f>[1]Sheet1!A22</f>
        <v xml:space="preserve"> L&amp;T Gilt Fund</v>
      </c>
      <c r="E16" s="7">
        <f>[1]Sheet1!L22</f>
        <v>44723</v>
      </c>
      <c r="F16" s="6">
        <f t="shared" si="0"/>
        <v>3481</v>
      </c>
      <c r="G16" s="8" t="str">
        <f t="shared" si="1"/>
        <v>T+1</v>
      </c>
      <c r="H16" s="7">
        <f>[1]Sheet1!N22</f>
        <v>41240</v>
      </c>
      <c r="I16" s="7">
        <f t="shared" si="2"/>
        <v>41240</v>
      </c>
      <c r="J16" s="7">
        <f>[1]Sheet1!O22</f>
        <v>41242</v>
      </c>
      <c r="K16" s="9">
        <f>[1]Sheet1!P22</f>
        <v>250000</v>
      </c>
      <c r="L16" s="8">
        <f>[1]Sheet1!S22</f>
        <v>24940000</v>
      </c>
      <c r="M16" s="10">
        <f>[1]Sheet1!Q22</f>
        <v>99.76</v>
      </c>
      <c r="N16" s="8">
        <f>[1]Sheet1!AJ22</f>
        <v>8.1859999999999999</v>
      </c>
      <c r="O16" s="8" t="s">
        <v>16</v>
      </c>
    </row>
    <row r="17" spans="1:15">
      <c r="A17" s="8">
        <f t="shared" si="3"/>
        <v>15</v>
      </c>
      <c r="B17" s="8" t="str">
        <f>[1]Sheet1!C23</f>
        <v>8.15% GOVT - 11-Jun-2022</v>
      </c>
      <c r="C17" s="8" t="str">
        <f>[1]Sheet1!E23</f>
        <v>IN0020120013</v>
      </c>
      <c r="D17" s="8" t="str">
        <f>[1]Sheet1!A23</f>
        <v xml:space="preserve"> L&amp;T Gilt Fund</v>
      </c>
      <c r="E17" s="7">
        <f>[1]Sheet1!L23</f>
        <v>44723</v>
      </c>
      <c r="F17" s="6">
        <f t="shared" si="0"/>
        <v>3481</v>
      </c>
      <c r="G17" s="8" t="str">
        <f t="shared" si="1"/>
        <v>T+1</v>
      </c>
      <c r="H17" s="7">
        <f>[1]Sheet1!N23</f>
        <v>41240</v>
      </c>
      <c r="I17" s="7">
        <f t="shared" si="2"/>
        <v>41240</v>
      </c>
      <c r="J17" s="7">
        <f>[1]Sheet1!O23</f>
        <v>41242</v>
      </c>
      <c r="K17" s="9">
        <f>[1]Sheet1!P23</f>
        <v>250000</v>
      </c>
      <c r="L17" s="8">
        <f>[1]Sheet1!S23</f>
        <v>24935625</v>
      </c>
      <c r="M17" s="10">
        <f>[1]Sheet1!Q23</f>
        <v>99.742500000000007</v>
      </c>
      <c r="N17" s="8">
        <f>[1]Sheet1!AJ23</f>
        <v>8.1887000000000008</v>
      </c>
      <c r="O17" s="8" t="s">
        <v>16</v>
      </c>
    </row>
    <row r="18" spans="1:15">
      <c r="A18" s="8">
        <f t="shared" si="3"/>
        <v>16</v>
      </c>
      <c r="B18" s="8" t="str">
        <f>[1]Sheet1!C24</f>
        <v>8.20% GOVT - 24-Sep-2025</v>
      </c>
      <c r="C18" s="8" t="str">
        <f>[1]Sheet1!E24</f>
        <v>IN0020120047</v>
      </c>
      <c r="D18" s="8" t="str">
        <f>[1]Sheet1!A24</f>
        <v xml:space="preserve"> L&amp;T Gilt Fund</v>
      </c>
      <c r="E18" s="7">
        <f>[1]Sheet1!L24</f>
        <v>45924</v>
      </c>
      <c r="F18" s="6">
        <f t="shared" si="0"/>
        <v>4682</v>
      </c>
      <c r="G18" s="8" t="str">
        <f t="shared" si="1"/>
        <v>T+1</v>
      </c>
      <c r="H18" s="7">
        <f>[1]Sheet1!N24</f>
        <v>41240</v>
      </c>
      <c r="I18" s="7">
        <f t="shared" si="2"/>
        <v>41240</v>
      </c>
      <c r="J18" s="7">
        <f>[1]Sheet1!O24</f>
        <v>41242</v>
      </c>
      <c r="K18" s="9">
        <f>[1]Sheet1!P24</f>
        <v>200000</v>
      </c>
      <c r="L18" s="8">
        <f>[1]Sheet1!S24</f>
        <v>19793000</v>
      </c>
      <c r="M18" s="10">
        <f>[1]Sheet1!Q24</f>
        <v>98.965000000000003</v>
      </c>
      <c r="N18" s="8">
        <f>[1]Sheet1!AJ24</f>
        <v>8.3303999999999991</v>
      </c>
      <c r="O18" s="8" t="s">
        <v>16</v>
      </c>
    </row>
    <row r="19" spans="1:15">
      <c r="A19" s="8">
        <f t="shared" si="3"/>
        <v>17</v>
      </c>
      <c r="B19" s="8" t="str">
        <f>[1]Sheet1!C25</f>
        <v>8.33% GOVT - 09-Jul-2026</v>
      </c>
      <c r="C19" s="8" t="str">
        <f>[1]Sheet1!E25</f>
        <v>IN0020120039</v>
      </c>
      <c r="D19" s="8" t="str">
        <f>[1]Sheet1!A25</f>
        <v xml:space="preserve"> L&amp;T Gilt Fund</v>
      </c>
      <c r="E19" s="7">
        <f>[1]Sheet1!L25</f>
        <v>46212</v>
      </c>
      <c r="F19" s="6">
        <f t="shared" si="0"/>
        <v>4970</v>
      </c>
      <c r="G19" s="8" t="str">
        <f t="shared" si="1"/>
        <v>T+1</v>
      </c>
      <c r="H19" s="7">
        <f>[1]Sheet1!N25</f>
        <v>41240</v>
      </c>
      <c r="I19" s="7">
        <f t="shared" si="2"/>
        <v>41240</v>
      </c>
      <c r="J19" s="7">
        <f>[1]Sheet1!O25</f>
        <v>41242</v>
      </c>
      <c r="K19" s="9">
        <f>[1]Sheet1!P25</f>
        <v>500000</v>
      </c>
      <c r="L19" s="8">
        <f>[1]Sheet1!S25</f>
        <v>50025000</v>
      </c>
      <c r="M19" s="10">
        <f>[1]Sheet1!Q25</f>
        <v>100.05</v>
      </c>
      <c r="N19" s="8">
        <f>[1]Sheet1!AJ25</f>
        <v>8.3219999999999992</v>
      </c>
      <c r="O19" s="8" t="s">
        <v>16</v>
      </c>
    </row>
    <row r="20" spans="1:15">
      <c r="A20" s="8">
        <f t="shared" si="3"/>
        <v>18</v>
      </c>
      <c r="B20" s="8" t="str">
        <f>[1]Sheet1!C26</f>
        <v>8.33% GOVT - 09-Jul-2026</v>
      </c>
      <c r="C20" s="8" t="str">
        <f>[1]Sheet1!E26</f>
        <v>IN0020120039</v>
      </c>
      <c r="D20" s="8" t="str">
        <f>[1]Sheet1!A26</f>
        <v xml:space="preserve"> L&amp;T Gilt Fund</v>
      </c>
      <c r="E20" s="7">
        <f>[1]Sheet1!L26</f>
        <v>46212</v>
      </c>
      <c r="F20" s="6">
        <f t="shared" si="0"/>
        <v>4970</v>
      </c>
      <c r="G20" s="8" t="str">
        <f t="shared" si="1"/>
        <v>T+1</v>
      </c>
      <c r="H20" s="7">
        <f>[1]Sheet1!N26</f>
        <v>41240</v>
      </c>
      <c r="I20" s="7">
        <f t="shared" si="2"/>
        <v>41240</v>
      </c>
      <c r="J20" s="7">
        <f>[1]Sheet1!O26</f>
        <v>41242</v>
      </c>
      <c r="K20" s="9">
        <f>[1]Sheet1!P26</f>
        <v>250000</v>
      </c>
      <c r="L20" s="8">
        <f>[1]Sheet1!S26</f>
        <v>25028125</v>
      </c>
      <c r="M20" s="10">
        <f>[1]Sheet1!Q26</f>
        <v>100.1125</v>
      </c>
      <c r="N20" s="8">
        <f>[1]Sheet1!AJ26</f>
        <v>8.3141999999999996</v>
      </c>
      <c r="O20" s="8" t="s">
        <v>16</v>
      </c>
    </row>
    <row r="21" spans="1:15">
      <c r="A21" s="8">
        <f t="shared" si="3"/>
        <v>19</v>
      </c>
      <c r="B21" s="8" t="str">
        <f>[1]Sheet1!C27</f>
        <v>8.19% GOVT - 16-Jan-2020</v>
      </c>
      <c r="C21" s="8" t="str">
        <f>[1]Sheet1!E27</f>
        <v>IN0020110071</v>
      </c>
      <c r="D21" s="8" t="str">
        <f>[1]Sheet1!A27</f>
        <v xml:space="preserve"> L&amp;T Gilt Fund</v>
      </c>
      <c r="E21" s="7">
        <f>[1]Sheet1!L27</f>
        <v>43846</v>
      </c>
      <c r="F21" s="6">
        <f t="shared" si="0"/>
        <v>2604</v>
      </c>
      <c r="G21" s="8" t="str">
        <f t="shared" si="1"/>
        <v>T+1</v>
      </c>
      <c r="H21" s="7">
        <f>[1]Sheet1!N27</f>
        <v>41240</v>
      </c>
      <c r="I21" s="7">
        <f t="shared" si="2"/>
        <v>41240</v>
      </c>
      <c r="J21" s="7">
        <f>[1]Sheet1!O27</f>
        <v>41242</v>
      </c>
      <c r="K21" s="9">
        <f>[1]Sheet1!P27</f>
        <v>250000</v>
      </c>
      <c r="L21" s="8">
        <f>[1]Sheet1!S27</f>
        <v>24975625</v>
      </c>
      <c r="M21" s="10">
        <f>[1]Sheet1!Q27</f>
        <v>99.902500000000003</v>
      </c>
      <c r="N21" s="8">
        <f>[1]Sheet1!AJ27</f>
        <v>8.2052999999999994</v>
      </c>
      <c r="O21" s="8" t="s">
        <v>16</v>
      </c>
    </row>
    <row r="22" spans="1:15">
      <c r="A22" s="8">
        <f t="shared" si="3"/>
        <v>20</v>
      </c>
      <c r="B22" s="8" t="str">
        <f>[1]Sheet1!C28</f>
        <v>0% ICICI Bank Ltd. CD - 22-Jan-2013</v>
      </c>
      <c r="C22" s="8" t="str">
        <f>[1]Sheet1!E28</f>
        <v>INE090A16RY5</v>
      </c>
      <c r="D22" s="8" t="str">
        <f>[1]Sheet1!A28</f>
        <v xml:space="preserve"> L&amp;T Liquid Fund</v>
      </c>
      <c r="E22" s="7">
        <f>[1]Sheet1!L28</f>
        <v>41296</v>
      </c>
      <c r="F22" s="6">
        <f t="shared" si="0"/>
        <v>54</v>
      </c>
      <c r="G22" s="8" t="str">
        <f t="shared" si="1"/>
        <v>T+0</v>
      </c>
      <c r="H22" s="7">
        <f>[1]Sheet1!N28</f>
        <v>41242</v>
      </c>
      <c r="I22" s="7">
        <f t="shared" si="2"/>
        <v>41242</v>
      </c>
      <c r="J22" s="7">
        <f>[1]Sheet1!O28</f>
        <v>41242</v>
      </c>
      <c r="K22" s="9">
        <f>[1]Sheet1!P28</f>
        <v>10000000</v>
      </c>
      <c r="L22" s="8">
        <f>[1]Sheet1!S28</f>
        <v>987805000</v>
      </c>
      <c r="M22" s="10">
        <f>[1]Sheet1!Q28</f>
        <v>98.780500000000004</v>
      </c>
      <c r="N22" s="8">
        <f>[1]Sheet1!AJ28</f>
        <v>8.3450000000000006</v>
      </c>
      <c r="O22" s="8" t="s">
        <v>16</v>
      </c>
    </row>
    <row r="23" spans="1:15">
      <c r="A23" s="8">
        <f t="shared" si="3"/>
        <v>21</v>
      </c>
      <c r="B23" s="8" t="str">
        <f>[1]Sheet1!C29</f>
        <v>0% State Bank of Patiala CD - 28-Jan-2013</v>
      </c>
      <c r="C23" s="8" t="str">
        <f>[1]Sheet1!E29</f>
        <v>INE652A16EH5</v>
      </c>
      <c r="D23" s="8" t="str">
        <f>[1]Sheet1!A29</f>
        <v xml:space="preserve"> L&amp;T Liquid Fund</v>
      </c>
      <c r="E23" s="7">
        <f>[1]Sheet1!L29</f>
        <v>41302</v>
      </c>
      <c r="F23" s="6">
        <f t="shared" si="0"/>
        <v>60</v>
      </c>
      <c r="G23" s="8" t="str">
        <f t="shared" si="1"/>
        <v>T+0</v>
      </c>
      <c r="H23" s="7">
        <f>[1]Sheet1!N29</f>
        <v>41242</v>
      </c>
      <c r="I23" s="7">
        <f t="shared" si="2"/>
        <v>41242</v>
      </c>
      <c r="J23" s="7">
        <f>[1]Sheet1!O29</f>
        <v>41242</v>
      </c>
      <c r="K23" s="9">
        <f>[1]Sheet1!P29</f>
        <v>7500000</v>
      </c>
      <c r="L23" s="8">
        <f>[1]Sheet1!S29</f>
        <v>739878000</v>
      </c>
      <c r="M23" s="10">
        <f>[1]Sheet1!Q29</f>
        <v>98.650400000000005</v>
      </c>
      <c r="N23" s="8">
        <f>[1]Sheet1!AJ29</f>
        <v>8.3224</v>
      </c>
      <c r="O23" s="8" t="s">
        <v>16</v>
      </c>
    </row>
    <row r="24" spans="1:15">
      <c r="A24" s="8">
        <f t="shared" si="3"/>
        <v>22</v>
      </c>
      <c r="B24" s="8" t="str">
        <f>[1]Sheet1!C30</f>
        <v>0% ICICI Bank Ltd. CD - 22-Jan-2013</v>
      </c>
      <c r="C24" s="8" t="str">
        <f>[1]Sheet1!E30</f>
        <v>INE090A16RY5</v>
      </c>
      <c r="D24" s="8" t="str">
        <f>[1]Sheet1!A30</f>
        <v xml:space="preserve"> L&amp;T Liquid Fund</v>
      </c>
      <c r="E24" s="7">
        <f>[1]Sheet1!L30</f>
        <v>41296</v>
      </c>
      <c r="F24" s="6">
        <f t="shared" si="0"/>
        <v>54</v>
      </c>
      <c r="G24" s="8" t="str">
        <f t="shared" si="1"/>
        <v>T+0</v>
      </c>
      <c r="H24" s="7">
        <f>[1]Sheet1!N30</f>
        <v>41242</v>
      </c>
      <c r="I24" s="7">
        <f t="shared" si="2"/>
        <v>41242</v>
      </c>
      <c r="J24" s="7">
        <f>[1]Sheet1!O30</f>
        <v>41242</v>
      </c>
      <c r="K24" s="9">
        <f>[1]Sheet1!P30</f>
        <v>2500000</v>
      </c>
      <c r="L24" s="8">
        <f>[1]Sheet1!S30</f>
        <v>246951250</v>
      </c>
      <c r="M24" s="10">
        <f>[1]Sheet1!Q30</f>
        <v>98.780500000000004</v>
      </c>
      <c r="N24" s="8">
        <f>[1]Sheet1!AJ30</f>
        <v>8.3450000000000006</v>
      </c>
      <c r="O24" s="8" t="s">
        <v>16</v>
      </c>
    </row>
    <row r="25" spans="1:15">
      <c r="A25" s="8">
        <f t="shared" si="3"/>
        <v>23</v>
      </c>
      <c r="B25" s="8" t="str">
        <f>[1]Sheet1!C31</f>
        <v>0% State Bank of Hyderabad CD - 11-Jan-2013</v>
      </c>
      <c r="C25" s="8" t="str">
        <f>[1]Sheet1!E31</f>
        <v>INE649A16CA0</v>
      </c>
      <c r="D25" s="8" t="str">
        <f>[1]Sheet1!A31</f>
        <v xml:space="preserve"> L&amp;T Liquid Fund</v>
      </c>
      <c r="E25" s="7">
        <f>[1]Sheet1!L31</f>
        <v>41285</v>
      </c>
      <c r="F25" s="6">
        <f t="shared" si="0"/>
        <v>43</v>
      </c>
      <c r="G25" s="8" t="str">
        <f t="shared" si="1"/>
        <v>T+0</v>
      </c>
      <c r="H25" s="7">
        <f>[1]Sheet1!N31</f>
        <v>41242</v>
      </c>
      <c r="I25" s="7">
        <f t="shared" si="2"/>
        <v>41242</v>
      </c>
      <c r="J25" s="7">
        <f>[1]Sheet1!O31</f>
        <v>41242</v>
      </c>
      <c r="K25" s="9">
        <f>[1]Sheet1!P31</f>
        <v>5000000</v>
      </c>
      <c r="L25" s="8">
        <f>[1]Sheet1!S31</f>
        <v>495170000</v>
      </c>
      <c r="M25" s="10">
        <f>[1]Sheet1!Q31</f>
        <v>99.034000000000006</v>
      </c>
      <c r="N25" s="8">
        <f>[1]Sheet1!AJ31</f>
        <v>8.2797999999999998</v>
      </c>
      <c r="O25" s="8" t="s">
        <v>16</v>
      </c>
    </row>
    <row r="26" spans="1:15">
      <c r="A26" s="8">
        <f t="shared" si="3"/>
        <v>24</v>
      </c>
      <c r="B26" s="8" t="str">
        <f>[1]Sheet1!C32</f>
        <v>0% Kotak Mahindra Bank Ltd CD - 30-Jan-2013</v>
      </c>
      <c r="C26" s="8" t="str">
        <f>[1]Sheet1!E32</f>
        <v>INE237A16RD6</v>
      </c>
      <c r="D26" s="8" t="str">
        <f>[1]Sheet1!A32</f>
        <v xml:space="preserve"> L&amp;T Liquid Fund</v>
      </c>
      <c r="E26" s="7">
        <f>[1]Sheet1!L32</f>
        <v>41304</v>
      </c>
      <c r="F26" s="6">
        <f t="shared" si="0"/>
        <v>62</v>
      </c>
      <c r="G26" s="8" t="str">
        <f t="shared" si="1"/>
        <v>T+0</v>
      </c>
      <c r="H26" s="7">
        <f>[1]Sheet1!N32</f>
        <v>41242</v>
      </c>
      <c r="I26" s="7">
        <f t="shared" si="2"/>
        <v>41242</v>
      </c>
      <c r="J26" s="7">
        <f>[1]Sheet1!O32</f>
        <v>41242</v>
      </c>
      <c r="K26" s="9">
        <f>[1]Sheet1!P32</f>
        <v>5000000</v>
      </c>
      <c r="L26" s="8">
        <f>[1]Sheet1!S32</f>
        <v>492999000</v>
      </c>
      <c r="M26" s="10">
        <f>[1]Sheet1!Q32</f>
        <v>98.599800000000002</v>
      </c>
      <c r="N26" s="8">
        <f>[1]Sheet1!AJ32</f>
        <v>8.3602000000000007</v>
      </c>
      <c r="O26" s="8" t="s">
        <v>17</v>
      </c>
    </row>
    <row r="27" spans="1:15">
      <c r="A27" s="8">
        <f t="shared" si="3"/>
        <v>25</v>
      </c>
      <c r="B27" s="8" t="str">
        <f>[1]Sheet1!C33</f>
        <v>8.15% GOVT - 11-Jun-2022</v>
      </c>
      <c r="C27" s="8" t="str">
        <f>[1]Sheet1!E33</f>
        <v>IN0020120013</v>
      </c>
      <c r="D27" s="8" t="str">
        <f>[1]Sheet1!A33</f>
        <v xml:space="preserve"> L&amp;T Triple Ace Bond Fund</v>
      </c>
      <c r="E27" s="7">
        <f>[1]Sheet1!L33</f>
        <v>44723</v>
      </c>
      <c r="F27" s="6">
        <f t="shared" si="0"/>
        <v>3481</v>
      </c>
      <c r="G27" s="8" t="str">
        <f t="shared" si="1"/>
        <v>T+1</v>
      </c>
      <c r="H27" s="7">
        <f>[1]Sheet1!N33</f>
        <v>41240</v>
      </c>
      <c r="I27" s="7">
        <f t="shared" si="2"/>
        <v>41240</v>
      </c>
      <c r="J27" s="7">
        <f>[1]Sheet1!O33</f>
        <v>41242</v>
      </c>
      <c r="K27" s="9">
        <f>[1]Sheet1!P33</f>
        <v>250000</v>
      </c>
      <c r="L27" s="8">
        <f>[1]Sheet1!S33</f>
        <v>24927500</v>
      </c>
      <c r="M27" s="10">
        <f>[1]Sheet1!Q33</f>
        <v>99.71</v>
      </c>
      <c r="N27" s="8">
        <f>[1]Sheet1!AJ33</f>
        <v>8.1936</v>
      </c>
      <c r="O27" s="8" t="s">
        <v>16</v>
      </c>
    </row>
    <row r="28" spans="1:15">
      <c r="A28" s="8">
        <f t="shared" si="3"/>
        <v>26</v>
      </c>
      <c r="B28" s="8" t="str">
        <f>[1]Sheet1!C34</f>
        <v>8.19% GOVT - 16-Jan-2020</v>
      </c>
      <c r="C28" s="8" t="str">
        <f>[1]Sheet1!E34</f>
        <v>IN0020110071</v>
      </c>
      <c r="D28" s="8" t="str">
        <f>[1]Sheet1!A34</f>
        <v xml:space="preserve"> L&amp;T Triple Ace Bond Fund</v>
      </c>
      <c r="E28" s="7">
        <f>[1]Sheet1!L34</f>
        <v>43846</v>
      </c>
      <c r="F28" s="6">
        <f t="shared" si="0"/>
        <v>2604</v>
      </c>
      <c r="G28" s="8" t="str">
        <f t="shared" si="1"/>
        <v>T+1</v>
      </c>
      <c r="H28" s="7">
        <f>[1]Sheet1!N34</f>
        <v>41240</v>
      </c>
      <c r="I28" s="7">
        <f t="shared" si="2"/>
        <v>41240</v>
      </c>
      <c r="J28" s="7">
        <f>[1]Sheet1!O34</f>
        <v>41242</v>
      </c>
      <c r="K28" s="9">
        <f>[1]Sheet1!P34</f>
        <v>250000</v>
      </c>
      <c r="L28" s="8">
        <f>[1]Sheet1!S34</f>
        <v>24978125</v>
      </c>
      <c r="M28" s="10">
        <f>[1]Sheet1!Q34</f>
        <v>99.912499999999994</v>
      </c>
      <c r="N28" s="8">
        <f>[1]Sheet1!AJ34</f>
        <v>8.2035</v>
      </c>
      <c r="O28" s="8" t="s">
        <v>16</v>
      </c>
    </row>
    <row r="29" spans="1:15">
      <c r="A29" s="8">
        <f t="shared" si="3"/>
        <v>27</v>
      </c>
      <c r="B29" s="8" t="str">
        <f>[1]Sheet1!C35</f>
        <v>8.15% GOVT - 11-Jun-2022</v>
      </c>
      <c r="C29" s="8" t="str">
        <f>[1]Sheet1!E35</f>
        <v>IN0020120013</v>
      </c>
      <c r="D29" s="8" t="str">
        <f>[1]Sheet1!A35</f>
        <v xml:space="preserve"> L&amp;T Triple Ace Bond Fund</v>
      </c>
      <c r="E29" s="7">
        <f>[1]Sheet1!L35</f>
        <v>44723</v>
      </c>
      <c r="F29" s="6">
        <f t="shared" si="0"/>
        <v>3481</v>
      </c>
      <c r="G29" s="8" t="str">
        <f t="shared" si="1"/>
        <v>T+1</v>
      </c>
      <c r="H29" s="7">
        <f>[1]Sheet1!N35</f>
        <v>41240</v>
      </c>
      <c r="I29" s="7">
        <f t="shared" si="2"/>
        <v>41240</v>
      </c>
      <c r="J29" s="7">
        <f>[1]Sheet1!O35</f>
        <v>41242</v>
      </c>
      <c r="K29" s="9">
        <f>[1]Sheet1!P35</f>
        <v>250000</v>
      </c>
      <c r="L29" s="8">
        <f>[1]Sheet1!S35</f>
        <v>24940000</v>
      </c>
      <c r="M29" s="10">
        <f>[1]Sheet1!Q35</f>
        <v>99.76</v>
      </c>
      <c r="N29" s="8">
        <f>[1]Sheet1!AJ35</f>
        <v>8.1859999999999999</v>
      </c>
      <c r="O29" s="8" t="s">
        <v>16</v>
      </c>
    </row>
    <row r="30" spans="1:15">
      <c r="A30" s="8">
        <f t="shared" si="3"/>
        <v>28</v>
      </c>
      <c r="B30" s="8" t="str">
        <f>[1]Sheet1!C36</f>
        <v>8.15% GOVT - 11-Jun-2022</v>
      </c>
      <c r="C30" s="8" t="str">
        <f>[1]Sheet1!E36</f>
        <v>IN0020120013</v>
      </c>
      <c r="D30" s="8" t="str">
        <f>[1]Sheet1!A36</f>
        <v xml:space="preserve"> L&amp;T Triple Ace Bond Fund</v>
      </c>
      <c r="E30" s="7">
        <f>[1]Sheet1!L36</f>
        <v>44723</v>
      </c>
      <c r="F30" s="6">
        <f t="shared" si="0"/>
        <v>3481</v>
      </c>
      <c r="G30" s="8" t="str">
        <f t="shared" si="1"/>
        <v>T+1</v>
      </c>
      <c r="H30" s="7">
        <f>[1]Sheet1!N36</f>
        <v>41240</v>
      </c>
      <c r="I30" s="7">
        <f t="shared" si="2"/>
        <v>41240</v>
      </c>
      <c r="J30" s="7">
        <f>[1]Sheet1!O36</f>
        <v>41242</v>
      </c>
      <c r="K30" s="9">
        <f>[1]Sheet1!P36</f>
        <v>250000</v>
      </c>
      <c r="L30" s="8">
        <f>[1]Sheet1!S36</f>
        <v>24935625</v>
      </c>
      <c r="M30" s="10">
        <f>[1]Sheet1!Q36</f>
        <v>99.742500000000007</v>
      </c>
      <c r="N30" s="8">
        <f>[1]Sheet1!AJ36</f>
        <v>8.1887000000000008</v>
      </c>
      <c r="O30" s="8" t="s">
        <v>16</v>
      </c>
    </row>
    <row r="31" spans="1:15">
      <c r="A31" s="8">
        <f t="shared" si="3"/>
        <v>29</v>
      </c>
      <c r="B31" s="8" t="str">
        <f>[1]Sheet1!C37</f>
        <v>8.33% GOVT - 09-Jul-2026</v>
      </c>
      <c r="C31" s="8" t="str">
        <f>[1]Sheet1!E37</f>
        <v>IN0020120039</v>
      </c>
      <c r="D31" s="8" t="str">
        <f>[1]Sheet1!A37</f>
        <v xml:space="preserve"> L&amp;T Triple Ace Bond Fund</v>
      </c>
      <c r="E31" s="7">
        <f>[1]Sheet1!L37</f>
        <v>46212</v>
      </c>
      <c r="F31" s="6">
        <f t="shared" si="0"/>
        <v>4970</v>
      </c>
      <c r="G31" s="8" t="str">
        <f t="shared" si="1"/>
        <v>T+1</v>
      </c>
      <c r="H31" s="7">
        <f>[1]Sheet1!N37</f>
        <v>41240</v>
      </c>
      <c r="I31" s="7">
        <f t="shared" si="2"/>
        <v>41240</v>
      </c>
      <c r="J31" s="7">
        <f>[1]Sheet1!O37</f>
        <v>41242</v>
      </c>
      <c r="K31" s="9">
        <f>[1]Sheet1!P37</f>
        <v>500000</v>
      </c>
      <c r="L31" s="8">
        <f>[1]Sheet1!S37</f>
        <v>50023750</v>
      </c>
      <c r="M31" s="10">
        <f>[1]Sheet1!Q37</f>
        <v>100.0475</v>
      </c>
      <c r="N31" s="8">
        <f>[1]Sheet1!AJ37</f>
        <v>8.3223000000000003</v>
      </c>
      <c r="O31" s="8" t="s">
        <v>16</v>
      </c>
    </row>
    <row r="32" spans="1:15">
      <c r="A32" s="8">
        <f t="shared" si="3"/>
        <v>30</v>
      </c>
      <c r="B32" s="8" t="str">
        <f>[1]Sheet1!C38</f>
        <v>8.33% GOVT - 09-Jul-2026</v>
      </c>
      <c r="C32" s="8" t="str">
        <f>[1]Sheet1!E38</f>
        <v>IN0020120039</v>
      </c>
      <c r="D32" s="8" t="str">
        <f>[1]Sheet1!A38</f>
        <v xml:space="preserve"> L&amp;T Triple Ace Bond Fund</v>
      </c>
      <c r="E32" s="7">
        <f>[1]Sheet1!L38</f>
        <v>46212</v>
      </c>
      <c r="F32" s="6">
        <f t="shared" si="0"/>
        <v>4970</v>
      </c>
      <c r="G32" s="8" t="str">
        <f t="shared" si="1"/>
        <v>T+1</v>
      </c>
      <c r="H32" s="7">
        <f>[1]Sheet1!N38</f>
        <v>41240</v>
      </c>
      <c r="I32" s="7">
        <f t="shared" si="2"/>
        <v>41240</v>
      </c>
      <c r="J32" s="7">
        <f>[1]Sheet1!O38</f>
        <v>41242</v>
      </c>
      <c r="K32" s="9">
        <f>[1]Sheet1!P38</f>
        <v>250000</v>
      </c>
      <c r="L32" s="8">
        <f>[1]Sheet1!S38</f>
        <v>25028125</v>
      </c>
      <c r="M32" s="10">
        <f>[1]Sheet1!Q38</f>
        <v>100.1125</v>
      </c>
      <c r="N32" s="8">
        <f>[1]Sheet1!AJ38</f>
        <v>8.3141999999999996</v>
      </c>
      <c r="O32" s="8" t="s">
        <v>16</v>
      </c>
    </row>
    <row r="33" spans="1:15">
      <c r="A33" s="8">
        <f t="shared" si="3"/>
        <v>31</v>
      </c>
      <c r="B33" s="8" t="str">
        <f>[1]Sheet1!C39</f>
        <v>8.19% GOVT - 16-Jan-2020</v>
      </c>
      <c r="C33" s="8" t="str">
        <f>[1]Sheet1!E39</f>
        <v>IN0020110071</v>
      </c>
      <c r="D33" s="8" t="str">
        <f>[1]Sheet1!A39</f>
        <v xml:space="preserve"> L&amp;T Triple Ace Bond Fund</v>
      </c>
      <c r="E33" s="7">
        <f>[1]Sheet1!L39</f>
        <v>43846</v>
      </c>
      <c r="F33" s="6">
        <f t="shared" si="0"/>
        <v>2604</v>
      </c>
      <c r="G33" s="8" t="str">
        <f t="shared" si="1"/>
        <v>T+1</v>
      </c>
      <c r="H33" s="7">
        <f>[1]Sheet1!N39</f>
        <v>41240</v>
      </c>
      <c r="I33" s="7">
        <f t="shared" si="2"/>
        <v>41240</v>
      </c>
      <c r="J33" s="7">
        <f>[1]Sheet1!O39</f>
        <v>41242</v>
      </c>
      <c r="K33" s="9">
        <f>[1]Sheet1!P39</f>
        <v>250000</v>
      </c>
      <c r="L33" s="8">
        <f>[1]Sheet1!S39</f>
        <v>24975625</v>
      </c>
      <c r="M33" s="10">
        <f>[1]Sheet1!Q39</f>
        <v>99.902500000000003</v>
      </c>
      <c r="N33" s="8">
        <f>[1]Sheet1!AJ39</f>
        <v>8.2052999999999994</v>
      </c>
      <c r="O33" s="8" t="s">
        <v>16</v>
      </c>
    </row>
    <row r="34" spans="1:15">
      <c r="A34" s="8">
        <f t="shared" si="3"/>
        <v>32</v>
      </c>
      <c r="B34" s="8" t="str">
        <f>[1]Sheet1!C40</f>
        <v>0% State Bank of Patiala CD - 28-Jan-2013</v>
      </c>
      <c r="C34" s="8" t="str">
        <f>[1]Sheet1!E40</f>
        <v>INE652A16EH5</v>
      </c>
      <c r="D34" s="8" t="str">
        <f>[1]Sheet1!A40</f>
        <v xml:space="preserve"> L&amp;T Ultra Short Term Fund</v>
      </c>
      <c r="E34" s="7">
        <f>[1]Sheet1!L40</f>
        <v>41302</v>
      </c>
      <c r="F34" s="6">
        <f t="shared" si="0"/>
        <v>60</v>
      </c>
      <c r="G34" s="8" t="str">
        <f t="shared" si="1"/>
        <v>T+0</v>
      </c>
      <c r="H34" s="7">
        <f>[1]Sheet1!N40</f>
        <v>41242</v>
      </c>
      <c r="I34" s="7">
        <f t="shared" si="2"/>
        <v>41242</v>
      </c>
      <c r="J34" s="7">
        <f>[1]Sheet1!O40</f>
        <v>41242</v>
      </c>
      <c r="K34" s="9">
        <f>[1]Sheet1!P40</f>
        <v>2500000</v>
      </c>
      <c r="L34" s="8">
        <f>[1]Sheet1!S40</f>
        <v>246627000</v>
      </c>
      <c r="M34" s="10">
        <f>[1]Sheet1!Q40</f>
        <v>98.650800000000004</v>
      </c>
      <c r="N34" s="8">
        <f>[1]Sheet1!AJ40</f>
        <v>8.3199000000000005</v>
      </c>
      <c r="O34" s="8" t="s">
        <v>16</v>
      </c>
    </row>
    <row r="35" spans="1: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9" priority="15" stopIfTrue="1" operator="equal">
      <formula>"CBLO"</formula>
    </cfRule>
    <cfRule type="cellIs" dxfId="18" priority="16" stopIfTrue="1" operator="equal">
      <formula>"""CBLO"""</formula>
    </cfRule>
  </conditionalFormatting>
  <conditionalFormatting sqref="C17">
    <cfRule type="cellIs" dxfId="17" priority="13" stopIfTrue="1" operator="equal">
      <formula>"CBLO"</formula>
    </cfRule>
    <cfRule type="cellIs" dxfId="16" priority="14" stopIfTrue="1" operator="equal">
      <formula>"""CBLO"""</formula>
    </cfRule>
  </conditionalFormatting>
  <conditionalFormatting sqref="C18">
    <cfRule type="cellIs" dxfId="15" priority="11" stopIfTrue="1" operator="equal">
      <formula>"CBLO"</formula>
    </cfRule>
    <cfRule type="cellIs" dxfId="14" priority="12" stopIfTrue="1" operator="equal">
      <formula>"""CBLO"""</formula>
    </cfRule>
  </conditionalFormatting>
  <conditionalFormatting sqref="C19">
    <cfRule type="cellIs" dxfId="13" priority="9" stopIfTrue="1" operator="equal">
      <formula>"CBLO"</formula>
    </cfRule>
    <cfRule type="cellIs" dxfId="12" priority="10" stopIfTrue="1" operator="equal">
      <formula>"""CBLO"""</formula>
    </cfRule>
  </conditionalFormatting>
  <conditionalFormatting sqref="C20">
    <cfRule type="cellIs" dxfId="11" priority="7" stopIfTrue="1" operator="equal">
      <formula>"CBLO"</formula>
    </cfRule>
    <cfRule type="cellIs" dxfId="10" priority="8" stopIfTrue="1" operator="equal">
      <formula>"""CBLO"""</formula>
    </cfRule>
  </conditionalFormatting>
  <conditionalFormatting sqref="C21">
    <cfRule type="cellIs" dxfId="9" priority="5" stopIfTrue="1" operator="equal">
      <formula>"CBLO"</formula>
    </cfRule>
    <cfRule type="cellIs" dxfId="8" priority="6" stopIfTrue="1" operator="equal">
      <formula>"""CBLO"""</formula>
    </cfRule>
  </conditionalFormatting>
  <conditionalFormatting sqref="C3:C21">
    <cfRule type="cellIs" dxfId="7" priority="3" stopIfTrue="1" operator="equal">
      <formula>"CBLO"</formula>
    </cfRule>
    <cfRule type="cellIs" dxfId="6" priority="4" stopIfTrue="1" operator="equal">
      <formula>"""CBLO"""</formula>
    </cfRule>
  </conditionalFormatting>
  <conditionalFormatting sqref="C22:C34">
    <cfRule type="cellIs" dxfId="3" priority="1" stopIfTrue="1" operator="equal">
      <formula>"CBLO"</formula>
    </cfRule>
    <cfRule type="cellIs" dxfId="2" priority="2" stopIfTrue="1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2012-12-24T14:41:45Z</dcterms:modified>
</cp:coreProperties>
</file>